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GENERACIÓN BRUTA" sheetId="3" r:id="rId1"/>
  </sheets>
  <externalReferences>
    <externalReference r:id="rId2"/>
  </externalReferences>
  <definedNames>
    <definedName name="Central">#REF!</definedName>
    <definedName name="CENTRAL_">#REF!</definedName>
    <definedName name="CENTRAL2">#REF!</definedName>
    <definedName name="CIAE___">#REF!</definedName>
  </definedNames>
  <calcPr calcId="145621"/>
</workbook>
</file>

<file path=xl/calcChain.xml><?xml version="1.0" encoding="utf-8"?>
<calcChain xmlns="http://schemas.openxmlformats.org/spreadsheetml/2006/main">
  <c r="O40" i="3" l="1"/>
  <c r="O41" i="3"/>
  <c r="O42" i="3"/>
  <c r="O29" i="3" l="1"/>
  <c r="O30" i="3"/>
  <c r="O31" i="3"/>
  <c r="O32" i="3"/>
  <c r="O33" i="3"/>
  <c r="O34" i="3"/>
  <c r="O35" i="3"/>
  <c r="O36" i="3"/>
  <c r="O37" i="3"/>
  <c r="O38" i="3"/>
  <c r="O39" i="3"/>
  <c r="O28" i="3"/>
  <c r="N39" i="3"/>
  <c r="N38" i="3"/>
  <c r="N37" i="3"/>
  <c r="N36" i="3"/>
  <c r="N35" i="3"/>
  <c r="N34" i="3"/>
  <c r="N33" i="3"/>
  <c r="N32" i="3"/>
  <c r="N31" i="3"/>
  <c r="N30" i="3"/>
  <c r="N29" i="3"/>
  <c r="N28" i="3"/>
  <c r="N6" i="3"/>
  <c r="N5" i="3"/>
  <c r="N4" i="3"/>
  <c r="N3" i="3"/>
  <c r="N2" i="3"/>
</calcChain>
</file>

<file path=xl/sharedStrings.xml><?xml version="1.0" encoding="utf-8"?>
<sst xmlns="http://schemas.openxmlformats.org/spreadsheetml/2006/main" count="157" uniqueCount="101">
  <si>
    <t>ENERO</t>
  </si>
  <si>
    <t>FEBRERO</t>
  </si>
  <si>
    <t>MARZO</t>
  </si>
  <si>
    <t>ABRIL</t>
  </si>
  <si>
    <t>MAYO</t>
  </si>
  <si>
    <t>JUNIO</t>
  </si>
  <si>
    <t>JULIO</t>
  </si>
  <si>
    <t>Total general</t>
  </si>
  <si>
    <t>EÓLICA</t>
  </si>
  <si>
    <t xml:space="preserve">ENDE CORANI S.A.                                  </t>
  </si>
  <si>
    <t>QOLLPANA</t>
  </si>
  <si>
    <t>HIDROELÉCTRICA</t>
  </si>
  <si>
    <t xml:space="preserve">COBEE                                             </t>
  </si>
  <si>
    <t>ANGOSTURA</t>
  </si>
  <si>
    <t>BOTIJLACA</t>
  </si>
  <si>
    <t>CAHUA</t>
  </si>
  <si>
    <t>CARABUCO</t>
  </si>
  <si>
    <t>CHOQUETANGA</t>
  </si>
  <si>
    <t>CHURURAQUI</t>
  </si>
  <si>
    <t>CUTICUCHO</t>
  </si>
  <si>
    <t>HARCA</t>
  </si>
  <si>
    <t>HUAJI</t>
  </si>
  <si>
    <t>MIGUILLA</t>
  </si>
  <si>
    <t>SAINANI</t>
  </si>
  <si>
    <t>SANTA ROSA</t>
  </si>
  <si>
    <t>TIQUIMANI</t>
  </si>
  <si>
    <t>ZONGO</t>
  </si>
  <si>
    <t xml:space="preserve">ENDE                                              </t>
  </si>
  <si>
    <t>MISICUNI</t>
  </si>
  <si>
    <t>CORANI</t>
  </si>
  <si>
    <t>SAN JOSÉ 1</t>
  </si>
  <si>
    <t>SAN JOSÉ 2</t>
  </si>
  <si>
    <t>SANTA ISABEL</t>
  </si>
  <si>
    <t>ENDE GUARACACHI S.A.</t>
  </si>
  <si>
    <t xml:space="preserve">San Jacinto </t>
  </si>
  <si>
    <t xml:space="preserve">HB                                                </t>
  </si>
  <si>
    <t>Chojlla</t>
  </si>
  <si>
    <t>Yanacachi Norte</t>
  </si>
  <si>
    <t xml:space="preserve">SDB                                               </t>
  </si>
  <si>
    <t>QUEHATA</t>
  </si>
  <si>
    <t xml:space="preserve">RIOELEC S.A.                                      </t>
  </si>
  <si>
    <t>KILPANI</t>
  </si>
  <si>
    <t>LANDARA</t>
  </si>
  <si>
    <t>PUNUTUMA</t>
  </si>
  <si>
    <t xml:space="preserve">SYNERGIA                                          </t>
  </si>
  <si>
    <t>Kanata</t>
  </si>
  <si>
    <t>SOLAR</t>
  </si>
  <si>
    <t>Oruro</t>
  </si>
  <si>
    <t>Uyuni</t>
  </si>
  <si>
    <t>Yunchara</t>
  </si>
  <si>
    <t>TERMOELÉCTRICA</t>
  </si>
  <si>
    <t xml:space="preserve">CECBB                                             </t>
  </si>
  <si>
    <t>BULO BULO</t>
  </si>
  <si>
    <t>MOXOS</t>
  </si>
  <si>
    <t>Rurrenabaque</t>
  </si>
  <si>
    <t>San Borja</t>
  </si>
  <si>
    <t>San Ignacio de Moxos</t>
  </si>
  <si>
    <t>SANTA ANA DEL YACUMA</t>
  </si>
  <si>
    <t>YUCUMO</t>
  </si>
  <si>
    <t xml:space="preserve">ENDE ANDINA                                       </t>
  </si>
  <si>
    <t>PLANTA TERMOELÉCTRICA DEL SUR</t>
  </si>
  <si>
    <t>PLANTA TERMOELÉCTRICA ENTRE RÍOS</t>
  </si>
  <si>
    <t>PLANTA TERMOELÉCTRICA WARNES</t>
  </si>
  <si>
    <t xml:space="preserve">ENDE Valle Hermoso S.A.                           </t>
  </si>
  <si>
    <t>Carrasco</t>
  </si>
  <si>
    <t>El Alto</t>
  </si>
  <si>
    <t>Valle Hermoso</t>
  </si>
  <si>
    <t xml:space="preserve">GE                                                </t>
  </si>
  <si>
    <t>GBE</t>
  </si>
  <si>
    <t>Aranjuez</t>
  </si>
  <si>
    <t>Guaracachi</t>
  </si>
  <si>
    <t>Karachipampa</t>
  </si>
  <si>
    <t>Santa Cruz</t>
  </si>
  <si>
    <t>Empresa</t>
  </si>
  <si>
    <t>Tipo de Generación</t>
  </si>
  <si>
    <t>Central</t>
  </si>
  <si>
    <t>Departamento</t>
  </si>
  <si>
    <t>Cochabamba</t>
  </si>
  <si>
    <t>La Paz</t>
  </si>
  <si>
    <t>Tarija</t>
  </si>
  <si>
    <t>Potosí</t>
  </si>
  <si>
    <t>Beni</t>
  </si>
  <si>
    <t>Chuquisaca</t>
  </si>
  <si>
    <t>BIOMASA</t>
  </si>
  <si>
    <t>TERMOELÉCTRICA - BIOMASA</t>
  </si>
  <si>
    <t>COBEE</t>
  </si>
  <si>
    <t>ENDE</t>
  </si>
  <si>
    <t>ENDE CORANI S.A.</t>
  </si>
  <si>
    <t>RIOELEC</t>
  </si>
  <si>
    <t>HB</t>
  </si>
  <si>
    <t>SDB</t>
  </si>
  <si>
    <t>SYNERGIA  S.A.</t>
  </si>
  <si>
    <t>CECBB</t>
  </si>
  <si>
    <t>ENDE ANDINA S.A.M.</t>
  </si>
  <si>
    <t>ENDE VALLE HERMOSO S.A.</t>
  </si>
  <si>
    <t>UNAGRO</t>
  </si>
  <si>
    <t>EASBA</t>
  </si>
  <si>
    <t>AGUAÍ</t>
  </si>
  <si>
    <t>MWh</t>
  </si>
  <si>
    <t>GWh</t>
  </si>
  <si>
    <t>GENERACIÓN BRUTA (MWh) EN EL Sistema Interconectado Nacional (SIN), ENERO -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</si>
</sst>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double">
        <color theme="1" tint="0.499984740745262"/>
      </top>
      <bottom/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4" fillId="2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left"/>
    </xf>
    <xf numFmtId="4" fontId="4" fillId="3" borderId="3" xfId="0" applyNumberFormat="1" applyFont="1" applyFill="1" applyBorder="1"/>
    <xf numFmtId="0" fontId="4" fillId="4" borderId="3" xfId="0" applyFont="1" applyFill="1" applyBorder="1" applyAlignment="1">
      <alignment horizontal="left" indent="1"/>
    </xf>
    <xf numFmtId="4" fontId="4" fillId="4" borderId="3" xfId="0" applyNumberFormat="1" applyFont="1" applyFill="1" applyBorder="1"/>
    <xf numFmtId="0" fontId="4" fillId="0" borderId="3" xfId="0" applyFont="1" applyBorder="1" applyAlignment="1">
      <alignment horizontal="left" indent="2"/>
    </xf>
    <xf numFmtId="4" fontId="4" fillId="0" borderId="3" xfId="0" applyNumberFormat="1" applyFont="1" applyBorder="1"/>
    <xf numFmtId="0" fontId="3" fillId="0" borderId="4" xfId="0" applyFont="1" applyBorder="1" applyAlignment="1">
      <alignment horizontal="left"/>
    </xf>
    <xf numFmtId="4" fontId="3" fillId="0" borderId="4" xfId="0" applyNumberFormat="1" applyFont="1" applyBorder="1"/>
    <xf numFmtId="0" fontId="3" fillId="2" borderId="2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0" fillId="0" borderId="0" xfId="0" applyFill="1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Border="1" applyAlignment="1">
      <alignment horizontal="right"/>
    </xf>
    <xf numFmtId="4" fontId="2" fillId="0" borderId="0" xfId="0" applyNumberFormat="1" applyFont="1" applyFill="1"/>
    <xf numFmtId="3" fontId="6" fillId="0" borderId="0" xfId="1" applyNumberFormat="1" applyFont="1" applyFill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/>
              <a:t>% de Generación Bruta en el SIN  </a:t>
            </a:r>
            <a:r>
              <a:rPr lang="es-BO" baseline="0"/>
              <a:t>por tipo de generación </a:t>
            </a:r>
          </a:p>
          <a:p>
            <a:pPr>
              <a:defRPr/>
            </a:pPr>
            <a:r>
              <a:rPr lang="es-BO" baseline="0"/>
              <a:t>Enero - Julio de 2020</a:t>
            </a:r>
            <a:endParaRPr lang="es-B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026029776241955"/>
          <c:y val="0.37199205592537643"/>
          <c:w val="0.24478015753366156"/>
          <c:h val="0.58881303116057904"/>
        </c:manualLayout>
      </c:layout>
      <c:pieChart>
        <c:varyColors val="1"/>
        <c:ser>
          <c:idx val="0"/>
          <c:order val="0"/>
          <c:explosion val="25"/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'GENERACIÓN BRUTA'!$M$2:$M$6</c:f>
              <c:strCache>
                <c:ptCount val="5"/>
                <c:pt idx="0">
                  <c:v>EÓLICA</c:v>
                </c:pt>
                <c:pt idx="1">
                  <c:v>HIDROELÉCTRICA</c:v>
                </c:pt>
                <c:pt idx="2">
                  <c:v>SOLAR</c:v>
                </c:pt>
                <c:pt idx="3">
                  <c:v>TERMOELÉCTRICA</c:v>
                </c:pt>
                <c:pt idx="4">
                  <c:v>BIOMASA</c:v>
                </c:pt>
              </c:strCache>
            </c:strRef>
          </c:cat>
          <c:val>
            <c:numRef>
              <c:f>'GENERACIÓN BRUTA'!$N$2:$N$6</c:f>
              <c:numCache>
                <c:formatCode>#,##0.00</c:formatCode>
                <c:ptCount val="5"/>
                <c:pt idx="0">
                  <c:v>28390.717000000001</c:v>
                </c:pt>
                <c:pt idx="1">
                  <c:v>1912942.994524</c:v>
                </c:pt>
                <c:pt idx="2" formatCode="General">
                  <c:v>136207.76283999995</c:v>
                </c:pt>
                <c:pt idx="3">
                  <c:v>2996361.4929669993</c:v>
                </c:pt>
                <c:pt idx="4">
                  <c:v>18593.817999999999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s-B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>
                <a:solidFill>
                  <a:sysClr val="windowText" lastClr="000000"/>
                </a:solidFill>
              </a:rPr>
              <a:t>Generación</a:t>
            </a:r>
            <a:r>
              <a:rPr lang="es-BO" baseline="0">
                <a:solidFill>
                  <a:sysClr val="windowText" lastClr="000000"/>
                </a:solidFill>
              </a:rPr>
              <a:t> Bruta en el SIN por empresa (GWh) </a:t>
            </a:r>
          </a:p>
          <a:p>
            <a:pPr>
              <a:defRPr/>
            </a:pPr>
            <a:r>
              <a:rPr lang="es-BO" baseline="0">
                <a:solidFill>
                  <a:sysClr val="windowText" lastClr="000000"/>
                </a:solidFill>
              </a:rPr>
              <a:t> Enero - Julio de 2020</a:t>
            </a:r>
            <a:endParaRPr lang="es-BO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705539793092522"/>
          <c:y val="1.21363664648508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635260736762241E-2"/>
          <c:y val="0.17057988019821518"/>
          <c:w val="0.8721044400121255"/>
          <c:h val="0.4192277242779762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'GENERACIÓN BRUTA'!$M$28:$M$42</c:f>
              <c:strCache>
                <c:ptCount val="15"/>
                <c:pt idx="0">
                  <c:v>COBEE</c:v>
                </c:pt>
                <c:pt idx="1">
                  <c:v>ENDE</c:v>
                </c:pt>
                <c:pt idx="2">
                  <c:v>ENDE CORANI S.A.</c:v>
                </c:pt>
                <c:pt idx="3">
                  <c:v>RIOELEC</c:v>
                </c:pt>
                <c:pt idx="4">
                  <c:v>HB</c:v>
                </c:pt>
                <c:pt idx="5">
                  <c:v>SDB</c:v>
                </c:pt>
                <c:pt idx="6">
                  <c:v>SYNERGIA  S.A.</c:v>
                </c:pt>
                <c:pt idx="7">
                  <c:v>CECBB</c:v>
                </c:pt>
                <c:pt idx="8">
                  <c:v>ENDE GUARACACHI S.A.</c:v>
                </c:pt>
                <c:pt idx="9">
                  <c:v>ENDE ANDINA S.A.M.</c:v>
                </c:pt>
                <c:pt idx="10">
                  <c:v>ENDE VALLE HERMOSO S.A.</c:v>
                </c:pt>
                <c:pt idx="11">
                  <c:v>GBE</c:v>
                </c:pt>
                <c:pt idx="12">
                  <c:v>UNAGRO</c:v>
                </c:pt>
                <c:pt idx="13">
                  <c:v>AGUAÍ</c:v>
                </c:pt>
                <c:pt idx="14">
                  <c:v>EASBA</c:v>
                </c:pt>
              </c:strCache>
            </c:strRef>
          </c:cat>
          <c:val>
            <c:numRef>
              <c:f>'GENERACIÓN BRUTA'!$O$28:$O$42</c:f>
              <c:numCache>
                <c:formatCode>General</c:formatCode>
                <c:ptCount val="15"/>
                <c:pt idx="0">
                  <c:v>681.30769499999963</c:v>
                </c:pt>
                <c:pt idx="1">
                  <c:v>89.207863067000019</c:v>
                </c:pt>
                <c:pt idx="2">
                  <c:v>884.03562612399992</c:v>
                </c:pt>
                <c:pt idx="3">
                  <c:v>49.968253999999995</c:v>
                </c:pt>
                <c:pt idx="4">
                  <c:v>236.36904000000004</c:v>
                </c:pt>
                <c:pt idx="5">
                  <c:v>5.0686999999999998</c:v>
                </c:pt>
                <c:pt idx="6">
                  <c:v>16.401536</c:v>
                </c:pt>
                <c:pt idx="7">
                  <c:v>242.04355700000002</c:v>
                </c:pt>
                <c:pt idx="8">
                  <c:v>1070.3032611399999</c:v>
                </c:pt>
                <c:pt idx="9">
                  <c:v>1666.1579999999999</c:v>
                </c:pt>
                <c:pt idx="10">
                  <c:v>144.062253</c:v>
                </c:pt>
                <c:pt idx="11">
                  <c:v>7.5709999999999997</c:v>
                </c:pt>
                <c:pt idx="12">
                  <c:v>6.441719</c:v>
                </c:pt>
                <c:pt idx="13">
                  <c:v>3.8456440000000001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411136"/>
        <c:axId val="158932288"/>
      </c:barChart>
      <c:catAx>
        <c:axId val="16841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BO" sz="1100"/>
                  <a:t>Empresa</a:t>
                </a:r>
                <a:r>
                  <a:rPr lang="es-BO" sz="1100" baseline="0"/>
                  <a:t> Generadora</a:t>
                </a:r>
                <a:endParaRPr lang="es-BO" sz="1100"/>
              </a:p>
            </c:rich>
          </c:tx>
          <c:layout>
            <c:manualLayout>
              <c:xMode val="edge"/>
              <c:yMode val="edge"/>
              <c:x val="0.3861083609605544"/>
              <c:y val="0.87312023862949051"/>
            </c:manualLayout>
          </c:layout>
          <c:overlay val="0"/>
        </c:title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BO"/>
          </a:p>
        </c:txPr>
        <c:crossAx val="158932288"/>
        <c:crosses val="autoZero"/>
        <c:auto val="1"/>
        <c:lblAlgn val="ctr"/>
        <c:lblOffset val="100"/>
        <c:noMultiLvlLbl val="0"/>
      </c:catAx>
      <c:valAx>
        <c:axId val="158932288"/>
        <c:scaling>
          <c:orientation val="minMax"/>
          <c:max val="3000"/>
          <c:min val="-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GWh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84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590856</xdr:colOff>
      <xdr:row>1</xdr:row>
      <xdr:rowOff>11206</xdr:rowOff>
    </xdr:from>
    <xdr:to>
      <xdr:col>21</xdr:col>
      <xdr:colOff>184387</xdr:colOff>
      <xdr:row>26</xdr:row>
      <xdr:rowOff>148296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82660</xdr:colOff>
      <xdr:row>28</xdr:row>
      <xdr:rowOff>186498</xdr:rowOff>
    </xdr:from>
    <xdr:to>
      <xdr:col>24</xdr:col>
      <xdr:colOff>277382</xdr:colOff>
      <xdr:row>63</xdr:row>
      <xdr:rowOff>11386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uevas\Desktop\IMG-SC_GENERACION_2011-acuevas-2020-02-14-Copia%20de%20IMG-SC_GENERACION_2011-drodrigo-2020-01-10-GENERACION_SIN_DIC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ción Bruta ENE-DIC_19"/>
      <sheetName val="Hoja1"/>
    </sheetNames>
    <sheetDataSet>
      <sheetData sheetId="0">
        <row r="3">
          <cell r="R3" t="str">
            <v>EÓLICA</v>
          </cell>
          <cell r="S3">
            <v>70219.457999999984</v>
          </cell>
        </row>
        <row r="4">
          <cell r="R4" t="str">
            <v>HIDROELÉCTRICA</v>
          </cell>
          <cell r="S4">
            <v>3244552.7687999988</v>
          </cell>
        </row>
        <row r="5">
          <cell r="R5" t="str">
            <v>SOLAR</v>
          </cell>
          <cell r="S5">
            <v>181196.34581</v>
          </cell>
        </row>
        <row r="6">
          <cell r="R6" t="str">
            <v>TERMOELÉCTRICA</v>
          </cell>
          <cell r="S6">
            <v>5884315.8089235062</v>
          </cell>
        </row>
        <row r="7">
          <cell r="R7" t="str">
            <v>BIOMASA</v>
          </cell>
          <cell r="S7">
            <v>150254.34656066837</v>
          </cell>
        </row>
        <row r="21">
          <cell r="R21" t="str">
            <v>COBEE</v>
          </cell>
          <cell r="T21">
            <v>1025.8209159999999</v>
          </cell>
        </row>
        <row r="22">
          <cell r="R22" t="str">
            <v>ENDE</v>
          </cell>
          <cell r="T22">
            <v>192.75585009941648</v>
          </cell>
        </row>
        <row r="23">
          <cell r="R23" t="str">
            <v>ENDE CORANI S.A.</v>
          </cell>
          <cell r="T23">
            <v>1703.1000210000002</v>
          </cell>
        </row>
        <row r="24">
          <cell r="R24" t="str">
            <v>RIOELEC</v>
          </cell>
          <cell r="T24">
            <v>75.424593999999985</v>
          </cell>
        </row>
        <row r="25">
          <cell r="R25" t="str">
            <v>HB</v>
          </cell>
          <cell r="T25">
            <v>363.06773499999946</v>
          </cell>
        </row>
        <row r="26">
          <cell r="R26" t="str">
            <v>SDB</v>
          </cell>
          <cell r="T26">
            <v>7.3406999999999991</v>
          </cell>
        </row>
        <row r="27">
          <cell r="R27" t="str">
            <v>SYNERGIA  S.A.</v>
          </cell>
          <cell r="T27">
            <v>17.736750000000001</v>
          </cell>
        </row>
        <row r="28">
          <cell r="R28" t="str">
            <v>CECBB</v>
          </cell>
          <cell r="T28">
            <v>581.94251400000076</v>
          </cell>
        </row>
        <row r="29">
          <cell r="R29" t="str">
            <v>ENDE GUARACACHI S.A.</v>
          </cell>
          <cell r="T29">
            <v>1862.6185446049999</v>
          </cell>
        </row>
        <row r="30">
          <cell r="R30" t="str">
            <v>ENDE ANDINA S.A.M.</v>
          </cell>
          <cell r="T30">
            <v>2843.7277408290879</v>
          </cell>
        </row>
        <row r="31">
          <cell r="R31" t="str">
            <v>ENDE VALLE HERMOSO S.A.</v>
          </cell>
          <cell r="T31">
            <v>706.74901599999998</v>
          </cell>
        </row>
        <row r="32">
          <cell r="R32" t="str">
            <v>GBE</v>
          </cell>
          <cell r="T32">
            <v>67.019000000000005</v>
          </cell>
        </row>
        <row r="33">
          <cell r="R33" t="str">
            <v>UNAGRO</v>
          </cell>
          <cell r="T33">
            <v>58.31540156066837</v>
          </cell>
        </row>
        <row r="34">
          <cell r="R34" t="str">
            <v>EASBA</v>
          </cell>
          <cell r="T34">
            <v>4.1626039999999991</v>
          </cell>
        </row>
        <row r="35">
          <cell r="R35" t="str">
            <v>AGUAÍ</v>
          </cell>
          <cell r="T35">
            <v>20.757341000000004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zoomScale="70" zoomScaleNormal="70" workbookViewId="0">
      <selection activeCell="B6" sqref="B6"/>
    </sheetView>
  </sheetViews>
  <sheetFormatPr baseColWidth="10" defaultColWidth="9.140625" defaultRowHeight="15" x14ac:dyDescent="0.25"/>
  <cols>
    <col min="1" max="1" width="25.5703125" customWidth="1"/>
    <col min="2" max="2" width="36.42578125" bestFit="1" customWidth="1"/>
    <col min="3" max="3" width="37.7109375" bestFit="1" customWidth="1"/>
    <col min="4" max="4" width="14.85546875" bestFit="1" customWidth="1"/>
    <col min="5" max="11" width="10.140625" bestFit="1" customWidth="1"/>
    <col min="12" max="12" width="9.140625" style="15"/>
    <col min="13" max="13" width="16.5703125" style="15" bestFit="1" customWidth="1"/>
    <col min="14" max="14" width="16" style="15" bestFit="1" customWidth="1"/>
    <col min="15" max="16" width="9.140625" style="15"/>
  </cols>
  <sheetData>
    <row r="1" spans="1:16" s="13" customFormat="1" ht="33" customHeight="1" x14ac:dyDescent="0.25">
      <c r="A1" s="14" t="s">
        <v>100</v>
      </c>
      <c r="B1" s="11"/>
      <c r="C1" s="11"/>
      <c r="D1" s="11"/>
      <c r="E1" s="12"/>
      <c r="F1" s="12"/>
      <c r="G1" s="12"/>
      <c r="H1" s="12"/>
      <c r="I1" s="12"/>
      <c r="J1" s="12"/>
      <c r="K1" s="12"/>
      <c r="L1" s="15"/>
      <c r="M1" s="15"/>
      <c r="N1" s="15"/>
      <c r="O1" s="15"/>
      <c r="P1" s="15"/>
    </row>
    <row r="2" spans="1:16" x14ac:dyDescent="0.25">
      <c r="A2" s="10" t="s">
        <v>74</v>
      </c>
      <c r="B2" s="10" t="s">
        <v>73</v>
      </c>
      <c r="C2" s="10" t="s">
        <v>75</v>
      </c>
      <c r="D2" s="10" t="s">
        <v>76</v>
      </c>
      <c r="E2" s="1" t="s">
        <v>0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  <c r="M2" s="15" t="s">
        <v>8</v>
      </c>
      <c r="N2" s="17">
        <f>+SUM(E5:K5)</f>
        <v>28390.717000000001</v>
      </c>
    </row>
    <row r="3" spans="1:16" x14ac:dyDescent="0.25">
      <c r="A3" s="2" t="s">
        <v>8</v>
      </c>
      <c r="B3" s="2"/>
      <c r="C3" s="2"/>
      <c r="D3" s="2"/>
      <c r="E3" s="3"/>
      <c r="F3" s="3"/>
      <c r="G3" s="3"/>
      <c r="H3" s="3"/>
      <c r="I3" s="3"/>
      <c r="J3" s="3"/>
      <c r="K3" s="3"/>
      <c r="M3" s="15" t="s">
        <v>11</v>
      </c>
      <c r="N3" s="17">
        <f>+SUM(E6:K41)</f>
        <v>1912942.994524</v>
      </c>
    </row>
    <row r="4" spans="1:16" x14ac:dyDescent="0.25">
      <c r="A4" s="4"/>
      <c r="B4" s="4" t="s">
        <v>9</v>
      </c>
      <c r="C4" s="4"/>
      <c r="D4" s="4"/>
      <c r="E4" s="5"/>
      <c r="F4" s="5"/>
      <c r="G4" s="5"/>
      <c r="H4" s="5"/>
      <c r="I4" s="5"/>
      <c r="J4" s="5"/>
      <c r="K4" s="5"/>
      <c r="M4" s="15" t="s">
        <v>46</v>
      </c>
      <c r="N4" s="15">
        <f>+SUM(D42:K46)</f>
        <v>136207.76283999995</v>
      </c>
    </row>
    <row r="5" spans="1:16" x14ac:dyDescent="0.25">
      <c r="B5" s="6"/>
      <c r="C5" s="6" t="s">
        <v>10</v>
      </c>
      <c r="D5" s="6" t="s">
        <v>77</v>
      </c>
      <c r="E5" s="7">
        <v>3414.3099999999995</v>
      </c>
      <c r="F5" s="7">
        <v>2888.4769999999999</v>
      </c>
      <c r="G5" s="7">
        <v>1531.9720000000002</v>
      </c>
      <c r="H5" s="7">
        <v>2592.875</v>
      </c>
      <c r="I5" s="7">
        <v>4097.4009999999989</v>
      </c>
      <c r="J5" s="7">
        <v>6853.5720000000001</v>
      </c>
      <c r="K5" s="7">
        <v>7012.11</v>
      </c>
      <c r="M5" s="15" t="s">
        <v>50</v>
      </c>
      <c r="N5" s="17">
        <f>+SUM(E47:K69)</f>
        <v>2996361.4929669993</v>
      </c>
    </row>
    <row r="6" spans="1:16" x14ac:dyDescent="0.25">
      <c r="A6" s="2" t="s">
        <v>11</v>
      </c>
      <c r="B6" s="2"/>
      <c r="C6" s="2"/>
      <c r="D6" s="2"/>
      <c r="E6" s="3"/>
      <c r="F6" s="3"/>
      <c r="G6" s="3"/>
      <c r="H6" s="3"/>
      <c r="I6" s="3"/>
      <c r="J6" s="3"/>
      <c r="K6" s="3"/>
      <c r="M6" s="15" t="s">
        <v>83</v>
      </c>
      <c r="N6" s="17">
        <f>+SUM(E72:K74)</f>
        <v>18593.817999999999</v>
      </c>
    </row>
    <row r="7" spans="1:16" x14ac:dyDescent="0.25">
      <c r="A7" s="4"/>
      <c r="B7" s="4" t="s">
        <v>12</v>
      </c>
      <c r="C7" s="4"/>
      <c r="D7" s="4"/>
      <c r="E7" s="5"/>
      <c r="F7" s="5"/>
      <c r="G7" s="5"/>
      <c r="H7" s="5"/>
      <c r="I7" s="5"/>
      <c r="J7" s="5"/>
      <c r="K7" s="5"/>
      <c r="N7" s="17"/>
    </row>
    <row r="8" spans="1:16" x14ac:dyDescent="0.25">
      <c r="B8" s="6"/>
      <c r="C8" s="6" t="s">
        <v>13</v>
      </c>
      <c r="D8" s="6" t="s">
        <v>78</v>
      </c>
      <c r="E8" s="7">
        <v>1065.6300000000001</v>
      </c>
      <c r="F8" s="7">
        <v>2029.4850000000001</v>
      </c>
      <c r="G8" s="7">
        <v>1155.4449999999999</v>
      </c>
      <c r="H8" s="7">
        <v>1496.827</v>
      </c>
      <c r="I8" s="7">
        <v>1089.722</v>
      </c>
      <c r="J8" s="7">
        <v>1874.252</v>
      </c>
      <c r="K8" s="7">
        <v>2819.6010000000001</v>
      </c>
    </row>
    <row r="9" spans="1:16" x14ac:dyDescent="0.25">
      <c r="B9" s="6"/>
      <c r="C9" s="6" t="s">
        <v>14</v>
      </c>
      <c r="D9" s="6" t="s">
        <v>78</v>
      </c>
      <c r="E9" s="7">
        <v>3915.9839999999999</v>
      </c>
      <c r="F9" s="7">
        <v>4395.1710000000003</v>
      </c>
      <c r="G9" s="7">
        <v>4419.3809999999994</v>
      </c>
      <c r="H9" s="7">
        <v>3587.1750000000002</v>
      </c>
      <c r="I9" s="7">
        <v>1810.799</v>
      </c>
      <c r="J9" s="7">
        <v>2184.5740000000001</v>
      </c>
      <c r="K9" s="7">
        <v>2722.2809999999999</v>
      </c>
    </row>
    <row r="10" spans="1:16" x14ac:dyDescent="0.25">
      <c r="B10" s="6"/>
      <c r="C10" s="6" t="s">
        <v>15</v>
      </c>
      <c r="D10" s="6" t="s">
        <v>78</v>
      </c>
      <c r="E10" s="7">
        <v>20210.39</v>
      </c>
      <c r="F10" s="7">
        <v>18522.154000000002</v>
      </c>
      <c r="G10" s="7">
        <v>20309.715</v>
      </c>
      <c r="H10" s="7">
        <v>18725.243000000002</v>
      </c>
      <c r="I10" s="7">
        <v>14076.331999999999</v>
      </c>
      <c r="J10" s="7">
        <v>8808.1059999999998</v>
      </c>
      <c r="K10" s="7">
        <v>6841.5550000000003</v>
      </c>
    </row>
    <row r="11" spans="1:16" x14ac:dyDescent="0.25">
      <c r="B11" s="6"/>
      <c r="C11" s="6" t="s">
        <v>16</v>
      </c>
      <c r="D11" s="6" t="s">
        <v>78</v>
      </c>
      <c r="E11" s="7">
        <v>3769.6819999999998</v>
      </c>
      <c r="F11" s="7">
        <v>4039.384</v>
      </c>
      <c r="G11" s="7">
        <v>3015.2759999999998</v>
      </c>
      <c r="H11" s="7">
        <v>3758.7179999999998</v>
      </c>
      <c r="I11" s="7">
        <v>2822.5639999999999</v>
      </c>
      <c r="J11" s="7">
        <v>2995.9</v>
      </c>
      <c r="K11" s="7">
        <v>3502.8739999999998</v>
      </c>
    </row>
    <row r="12" spans="1:16" x14ac:dyDescent="0.25">
      <c r="B12" s="6"/>
      <c r="C12" s="6" t="s">
        <v>17</v>
      </c>
      <c r="D12" s="6" t="s">
        <v>78</v>
      </c>
      <c r="E12" s="7">
        <v>4125.0659999999998</v>
      </c>
      <c r="F12" s="7">
        <v>3832.4250000000002</v>
      </c>
      <c r="G12" s="7">
        <v>4356.7079999999996</v>
      </c>
      <c r="H12" s="7">
        <v>3088.0819999999999</v>
      </c>
      <c r="I12" s="7">
        <v>2171.6489999999999</v>
      </c>
      <c r="J12" s="7">
        <v>2482.4179999999997</v>
      </c>
      <c r="K12" s="7">
        <v>3463.6930000000002</v>
      </c>
    </row>
    <row r="13" spans="1:16" x14ac:dyDescent="0.25">
      <c r="B13" s="6"/>
      <c r="C13" s="6" t="s">
        <v>18</v>
      </c>
      <c r="D13" s="6" t="s">
        <v>78</v>
      </c>
      <c r="E13" s="7">
        <v>16270.343000000001</v>
      </c>
      <c r="F13" s="7">
        <v>14631.166000000001</v>
      </c>
      <c r="G13" s="7">
        <v>16132.835999999999</v>
      </c>
      <c r="H13" s="7">
        <v>12196.559000000001</v>
      </c>
      <c r="I13" s="7">
        <v>9288.2839999999997</v>
      </c>
      <c r="J13" s="7">
        <v>7665.549</v>
      </c>
      <c r="K13" s="7">
        <v>6920.585</v>
      </c>
    </row>
    <row r="14" spans="1:16" x14ac:dyDescent="0.25">
      <c r="B14" s="6"/>
      <c r="C14" s="6" t="s">
        <v>19</v>
      </c>
      <c r="D14" s="6" t="s">
        <v>78</v>
      </c>
      <c r="E14" s="7">
        <v>16186.431999999999</v>
      </c>
      <c r="F14" s="7">
        <v>14907.697</v>
      </c>
      <c r="G14" s="7">
        <v>16005.433999999999</v>
      </c>
      <c r="H14" s="7">
        <v>13424.411</v>
      </c>
      <c r="I14" s="7">
        <v>6369.7699999999995</v>
      </c>
      <c r="J14" s="7">
        <v>5906.3130000000001</v>
      </c>
      <c r="K14" s="7">
        <v>6570.5619999999999</v>
      </c>
    </row>
    <row r="15" spans="1:16" x14ac:dyDescent="0.25">
      <c r="B15" s="6"/>
      <c r="C15" s="6" t="s">
        <v>20</v>
      </c>
      <c r="D15" s="6" t="s">
        <v>78</v>
      </c>
      <c r="E15" s="7">
        <v>18860.941999999999</v>
      </c>
      <c r="F15" s="7">
        <v>17902.292000000001</v>
      </c>
      <c r="G15" s="7">
        <v>19066.436000000002</v>
      </c>
      <c r="H15" s="7">
        <v>17519.501</v>
      </c>
      <c r="I15" s="7">
        <v>13998.899000000001</v>
      </c>
      <c r="J15" s="7">
        <v>8891.5439999999999</v>
      </c>
      <c r="K15" s="7">
        <v>7323.6610000000001</v>
      </c>
    </row>
    <row r="16" spans="1:16" x14ac:dyDescent="0.25">
      <c r="B16" s="6"/>
      <c r="C16" s="6" t="s">
        <v>21</v>
      </c>
      <c r="D16" s="6" t="s">
        <v>78</v>
      </c>
      <c r="E16" s="7">
        <v>21060.904000000002</v>
      </c>
      <c r="F16" s="7">
        <v>20240.78</v>
      </c>
      <c r="G16" s="7">
        <v>22037.16</v>
      </c>
      <c r="H16" s="7">
        <v>20850.349000000002</v>
      </c>
      <c r="I16" s="7">
        <v>17551.723000000002</v>
      </c>
      <c r="J16" s="7">
        <v>10821.023999999999</v>
      </c>
      <c r="K16" s="7">
        <v>8362.84</v>
      </c>
    </row>
    <row r="17" spans="1:15" x14ac:dyDescent="0.25">
      <c r="B17" s="6"/>
      <c r="C17" s="6" t="s">
        <v>22</v>
      </c>
      <c r="D17" s="6" t="s">
        <v>78</v>
      </c>
      <c r="E17" s="7">
        <v>638.70899999999995</v>
      </c>
      <c r="F17" s="7">
        <v>1077.6410000000001</v>
      </c>
      <c r="G17" s="7">
        <v>1267.8330000000001</v>
      </c>
      <c r="H17" s="7">
        <v>728.28800000000001</v>
      </c>
      <c r="I17" s="7">
        <v>477.73599999999999</v>
      </c>
      <c r="J17" s="7">
        <v>574.10400000000004</v>
      </c>
      <c r="K17" s="7">
        <v>677.72699999999998</v>
      </c>
    </row>
    <row r="18" spans="1:15" x14ac:dyDescent="0.25">
      <c r="B18" s="6"/>
      <c r="C18" s="6" t="s">
        <v>23</v>
      </c>
      <c r="D18" s="6" t="s">
        <v>78</v>
      </c>
      <c r="E18" s="7">
        <v>7433.1459999999997</v>
      </c>
      <c r="F18" s="7">
        <v>6915.6980000000003</v>
      </c>
      <c r="G18" s="7">
        <v>7492.6729999999998</v>
      </c>
      <c r="H18" s="7">
        <v>7126.5240000000003</v>
      </c>
      <c r="I18" s="7">
        <v>3763.3359999999998</v>
      </c>
      <c r="J18" s="7">
        <v>3374.3119999999999</v>
      </c>
      <c r="K18" s="7">
        <v>3506.808</v>
      </c>
    </row>
    <row r="19" spans="1:15" x14ac:dyDescent="0.25">
      <c r="B19" s="6"/>
      <c r="C19" s="6" t="s">
        <v>24</v>
      </c>
      <c r="D19" s="6" t="s">
        <v>78</v>
      </c>
      <c r="E19" s="7">
        <v>9714.4629999999997</v>
      </c>
      <c r="F19" s="7">
        <v>9086.9959999999992</v>
      </c>
      <c r="G19" s="7">
        <v>9038.6329999999998</v>
      </c>
      <c r="H19" s="7">
        <v>8176.6399999999994</v>
      </c>
      <c r="I19" s="7">
        <v>6298.7649999999994</v>
      </c>
      <c r="J19" s="7">
        <v>4073.0119999999997</v>
      </c>
      <c r="K19" s="7">
        <v>3378.848</v>
      </c>
    </row>
    <row r="20" spans="1:15" x14ac:dyDescent="0.25">
      <c r="B20" s="6"/>
      <c r="C20" s="6" t="s">
        <v>25</v>
      </c>
      <c r="D20" s="6" t="s">
        <v>78</v>
      </c>
      <c r="E20" s="7">
        <v>576.48500000000001</v>
      </c>
      <c r="F20" s="7">
        <v>691.39200000000005</v>
      </c>
      <c r="G20" s="7">
        <v>530.19299999999998</v>
      </c>
      <c r="H20" s="7">
        <v>620.24900000000002</v>
      </c>
      <c r="I20" s="7">
        <v>83.146000000000001</v>
      </c>
      <c r="J20" s="7">
        <v>879.10599999999999</v>
      </c>
      <c r="K20" s="7">
        <v>1632.4059999999999</v>
      </c>
    </row>
    <row r="21" spans="1:15" x14ac:dyDescent="0.25">
      <c r="B21" s="6"/>
      <c r="C21" s="6" t="s">
        <v>26</v>
      </c>
      <c r="D21" s="6" t="s">
        <v>78</v>
      </c>
      <c r="E21" s="7">
        <v>434.78199999999998</v>
      </c>
      <c r="F21" s="7">
        <v>1054.492</v>
      </c>
      <c r="G21" s="7">
        <v>789.27300000000002</v>
      </c>
      <c r="H21" s="7">
        <v>606.23199999999997</v>
      </c>
      <c r="I21" s="7">
        <v>387.77300000000002</v>
      </c>
      <c r="J21" s="7">
        <v>807.97500000000002</v>
      </c>
      <c r="K21" s="7">
        <v>944.04200000000003</v>
      </c>
    </row>
    <row r="22" spans="1:15" x14ac:dyDescent="0.25">
      <c r="A22" s="4"/>
      <c r="B22" s="4" t="s">
        <v>27</v>
      </c>
      <c r="C22" s="4"/>
      <c r="D22" s="4"/>
      <c r="E22" s="5"/>
      <c r="F22" s="5"/>
      <c r="G22" s="5"/>
      <c r="H22" s="5"/>
      <c r="I22" s="5"/>
      <c r="J22" s="5"/>
      <c r="K22" s="5"/>
    </row>
    <row r="23" spans="1:15" x14ac:dyDescent="0.25">
      <c r="B23" s="6"/>
      <c r="C23" s="6" t="s">
        <v>28</v>
      </c>
      <c r="D23" s="6" t="s">
        <v>77</v>
      </c>
      <c r="E23" s="7">
        <v>4817.9749000000065</v>
      </c>
      <c r="F23" s="7">
        <v>3326.3996000000084</v>
      </c>
      <c r="G23" s="7">
        <v>3421.2037000000032</v>
      </c>
      <c r="H23" s="7">
        <v>5367.1170999999795</v>
      </c>
      <c r="I23" s="7">
        <v>10562.124700000018</v>
      </c>
      <c r="J23" s="7">
        <v>11647.775399999991</v>
      </c>
      <c r="K23" s="7">
        <v>11574.666999999998</v>
      </c>
    </row>
    <row r="24" spans="1:15" x14ac:dyDescent="0.25">
      <c r="A24" s="4"/>
      <c r="B24" s="4" t="s">
        <v>9</v>
      </c>
      <c r="C24" s="4"/>
      <c r="D24" s="4"/>
      <c r="E24" s="5"/>
      <c r="F24" s="5"/>
      <c r="G24" s="5"/>
      <c r="H24" s="5"/>
      <c r="I24" s="5"/>
      <c r="J24" s="5"/>
      <c r="K24" s="5"/>
    </row>
    <row r="25" spans="1:15" x14ac:dyDescent="0.25">
      <c r="A25" s="6"/>
      <c r="B25" s="6"/>
      <c r="C25" s="6" t="s">
        <v>29</v>
      </c>
      <c r="D25" s="6" t="s">
        <v>77</v>
      </c>
      <c r="E25" s="7">
        <v>31808.549803999995</v>
      </c>
      <c r="F25" s="7">
        <v>27312.23207999998</v>
      </c>
      <c r="G25" s="7">
        <v>23265.55028000001</v>
      </c>
      <c r="H25" s="7">
        <v>11710.201600000008</v>
      </c>
      <c r="I25" s="7">
        <v>16817.830959999999</v>
      </c>
      <c r="J25" s="7">
        <v>31398.371700000003</v>
      </c>
      <c r="K25" s="7">
        <v>36002.330100000006</v>
      </c>
    </row>
    <row r="26" spans="1:15" x14ac:dyDescent="0.25">
      <c r="A26" s="6"/>
      <c r="B26" s="6"/>
      <c r="C26" s="6" t="s">
        <v>30</v>
      </c>
      <c r="D26" s="6" t="s">
        <v>77</v>
      </c>
      <c r="E26" s="7">
        <v>36977.066099999996</v>
      </c>
      <c r="F26" s="7">
        <v>34407.596900000004</v>
      </c>
      <c r="G26" s="7">
        <v>31479.8338</v>
      </c>
      <c r="H26" s="7">
        <v>21476.513400000011</v>
      </c>
      <c r="I26" s="7">
        <v>18681.880399999987</v>
      </c>
      <c r="J26" s="7">
        <v>23120.014200000005</v>
      </c>
      <c r="K26" s="7">
        <v>23190.142399999997</v>
      </c>
    </row>
    <row r="27" spans="1:15" x14ac:dyDescent="0.25">
      <c r="A27" s="6"/>
      <c r="B27" s="6"/>
      <c r="C27" s="6" t="s">
        <v>31</v>
      </c>
      <c r="D27" s="6" t="s">
        <v>77</v>
      </c>
      <c r="E27" s="7">
        <v>42497.030899999991</v>
      </c>
      <c r="F27" s="7">
        <v>39685.168000000005</v>
      </c>
      <c r="G27" s="7">
        <v>36504.925000000003</v>
      </c>
      <c r="H27" s="7">
        <v>24950.285600000003</v>
      </c>
      <c r="I27" s="7">
        <v>21762.7988</v>
      </c>
      <c r="J27" s="7">
        <v>26790.722900000001</v>
      </c>
      <c r="K27" s="7">
        <v>26617.164199999999</v>
      </c>
      <c r="N27" s="16" t="s">
        <v>98</v>
      </c>
      <c r="O27" s="16" t="s">
        <v>99</v>
      </c>
    </row>
    <row r="28" spans="1:15" x14ac:dyDescent="0.25">
      <c r="A28" s="6"/>
      <c r="B28" s="6"/>
      <c r="C28" s="6" t="s">
        <v>32</v>
      </c>
      <c r="D28" s="6" t="s">
        <v>77</v>
      </c>
      <c r="E28" s="7">
        <v>52007.499999999978</v>
      </c>
      <c r="F28" s="7">
        <v>46585.000000000007</v>
      </c>
      <c r="G28" s="7">
        <v>35096.799999999996</v>
      </c>
      <c r="H28" s="7">
        <v>17829.700000000004</v>
      </c>
      <c r="I28" s="7">
        <v>23732.299999999988</v>
      </c>
      <c r="J28" s="7">
        <v>43867.200000000004</v>
      </c>
      <c r="K28" s="7">
        <v>50070.200000000004</v>
      </c>
      <c r="M28" s="15" t="s">
        <v>85</v>
      </c>
      <c r="N28" s="17">
        <f>+SUM(E8:K21)</f>
        <v>681307.6949999996</v>
      </c>
      <c r="O28" s="15">
        <f>+N28/1000</f>
        <v>681.30769499999963</v>
      </c>
    </row>
    <row r="29" spans="1:15" x14ac:dyDescent="0.25">
      <c r="A29" s="4"/>
      <c r="B29" s="4" t="s">
        <v>33</v>
      </c>
      <c r="C29" s="4"/>
      <c r="D29" s="4"/>
      <c r="E29" s="5"/>
      <c r="F29" s="5"/>
      <c r="G29" s="5"/>
      <c r="H29" s="5"/>
      <c r="I29" s="5"/>
      <c r="J29" s="5"/>
      <c r="K29" s="5"/>
      <c r="M29" s="15" t="s">
        <v>86</v>
      </c>
      <c r="N29" s="17">
        <f>+SUM(E23:K23)+SUM(E51:K56)</f>
        <v>89207.863067000013</v>
      </c>
      <c r="O29" s="15">
        <f t="shared" ref="O29:O42" si="0">+N29/1000</f>
        <v>89.207863067000019</v>
      </c>
    </row>
    <row r="30" spans="1:15" x14ac:dyDescent="0.25">
      <c r="B30" s="6"/>
      <c r="C30" s="6" t="s">
        <v>34</v>
      </c>
      <c r="D30" s="6" t="s">
        <v>79</v>
      </c>
      <c r="E30" s="7">
        <v>3491.8775999999975</v>
      </c>
      <c r="F30" s="7">
        <v>4275.1152000000002</v>
      </c>
      <c r="G30" s="7">
        <v>4930.3727999999974</v>
      </c>
      <c r="H30" s="7">
        <v>2584.4616000000001</v>
      </c>
      <c r="I30" s="7">
        <v>975.47760000000392</v>
      </c>
      <c r="J30" s="7">
        <v>639.646199999999</v>
      </c>
      <c r="K30" s="7">
        <v>568.64699999999993</v>
      </c>
      <c r="M30" s="15" t="s">
        <v>87</v>
      </c>
      <c r="N30" s="17">
        <f>+SUM(E5:K5)+SUM(E24:K28)</f>
        <v>884035.62612399994</v>
      </c>
      <c r="O30" s="15">
        <f t="shared" si="0"/>
        <v>884.03562612399992</v>
      </c>
    </row>
    <row r="31" spans="1:15" x14ac:dyDescent="0.25">
      <c r="A31" s="4"/>
      <c r="B31" s="4" t="s">
        <v>35</v>
      </c>
      <c r="C31" s="4"/>
      <c r="D31" s="4"/>
      <c r="E31" s="5"/>
      <c r="F31" s="5"/>
      <c r="G31" s="5"/>
      <c r="H31" s="5"/>
      <c r="I31" s="5"/>
      <c r="J31" s="5"/>
      <c r="K31" s="5"/>
      <c r="M31" s="15" t="s">
        <v>88</v>
      </c>
      <c r="N31" s="17">
        <f>+SUM(E37:K39)</f>
        <v>49968.253999999994</v>
      </c>
      <c r="O31" s="15">
        <f t="shared" si="0"/>
        <v>49.968253999999995</v>
      </c>
    </row>
    <row r="32" spans="1:15" x14ac:dyDescent="0.25">
      <c r="B32" s="6"/>
      <c r="C32" s="6" t="s">
        <v>36</v>
      </c>
      <c r="D32" s="6" t="s">
        <v>78</v>
      </c>
      <c r="E32" s="7">
        <v>21931.23</v>
      </c>
      <c r="F32" s="7">
        <v>23499.26</v>
      </c>
      <c r="G32" s="7">
        <v>20937.98</v>
      </c>
      <c r="H32" s="7">
        <v>13876.05</v>
      </c>
      <c r="I32" s="7">
        <v>5214.67</v>
      </c>
      <c r="J32" s="7">
        <v>4526.3</v>
      </c>
      <c r="K32" s="7">
        <v>3575.38</v>
      </c>
      <c r="M32" s="15" t="s">
        <v>89</v>
      </c>
      <c r="N32" s="17">
        <f>+SUM(E32:K33)</f>
        <v>236369.04000000004</v>
      </c>
      <c r="O32" s="15">
        <f t="shared" si="0"/>
        <v>236.36904000000004</v>
      </c>
    </row>
    <row r="33" spans="1:15" x14ac:dyDescent="0.25">
      <c r="B33" s="6"/>
      <c r="C33" s="6" t="s">
        <v>37</v>
      </c>
      <c r="D33" s="6" t="s">
        <v>78</v>
      </c>
      <c r="E33" s="7">
        <v>30409.5</v>
      </c>
      <c r="F33" s="7">
        <v>30773.62</v>
      </c>
      <c r="G33" s="7">
        <v>33986.17</v>
      </c>
      <c r="H33" s="7">
        <v>24481.23</v>
      </c>
      <c r="I33" s="7">
        <v>10873.79</v>
      </c>
      <c r="J33" s="7">
        <v>7352.83</v>
      </c>
      <c r="K33" s="7">
        <v>4931.03</v>
      </c>
      <c r="M33" s="15" t="s">
        <v>90</v>
      </c>
      <c r="N33" s="17">
        <f>+SUM(E35:K35)</f>
        <v>5068.7</v>
      </c>
      <c r="O33" s="15">
        <f t="shared" si="0"/>
        <v>5.0686999999999998</v>
      </c>
    </row>
    <row r="34" spans="1:15" x14ac:dyDescent="0.25">
      <c r="A34" s="4"/>
      <c r="B34" s="4" t="s">
        <v>38</v>
      </c>
      <c r="C34" s="4"/>
      <c r="D34" s="4"/>
      <c r="E34" s="5"/>
      <c r="F34" s="5"/>
      <c r="G34" s="5"/>
      <c r="H34" s="5"/>
      <c r="I34" s="5"/>
      <c r="J34" s="5"/>
      <c r="K34" s="5"/>
      <c r="M34" s="15" t="s">
        <v>91</v>
      </c>
      <c r="N34" s="17">
        <f>+SUM(E41:K41)</f>
        <v>16401.536</v>
      </c>
      <c r="O34" s="15">
        <f t="shared" si="0"/>
        <v>16.401536</v>
      </c>
    </row>
    <row r="35" spans="1:15" x14ac:dyDescent="0.25">
      <c r="B35" s="6"/>
      <c r="C35" s="6" t="s">
        <v>39</v>
      </c>
      <c r="D35" s="6" t="s">
        <v>77</v>
      </c>
      <c r="E35" s="7">
        <v>726.2</v>
      </c>
      <c r="F35" s="7">
        <v>503.7</v>
      </c>
      <c r="G35" s="7">
        <v>797</v>
      </c>
      <c r="H35" s="7">
        <v>1177.9000000000001</v>
      </c>
      <c r="I35" s="7">
        <v>835.59999999999991</v>
      </c>
      <c r="J35" s="7">
        <v>612.5</v>
      </c>
      <c r="K35" s="7">
        <v>415.8</v>
      </c>
      <c r="M35" s="15" t="s">
        <v>92</v>
      </c>
      <c r="N35" s="17">
        <f>+SUM(E49:K49)</f>
        <v>242043.55700000003</v>
      </c>
      <c r="O35" s="15">
        <f t="shared" si="0"/>
        <v>242.04355700000002</v>
      </c>
    </row>
    <row r="36" spans="1:15" x14ac:dyDescent="0.25">
      <c r="A36" s="4"/>
      <c r="B36" s="4" t="s">
        <v>40</v>
      </c>
      <c r="C36" s="4"/>
      <c r="D36" s="4"/>
      <c r="E36" s="5"/>
      <c r="F36" s="5"/>
      <c r="G36" s="5"/>
      <c r="H36" s="5"/>
      <c r="I36" s="5"/>
      <c r="J36" s="5"/>
      <c r="K36" s="5"/>
      <c r="M36" s="15" t="s">
        <v>33</v>
      </c>
      <c r="N36" s="17">
        <f>+SUM(E30:K30)+SUM(E44:K46)+SUM(E66:K69)+SUM(E74:K74)</f>
        <v>1070303.2611399998</v>
      </c>
      <c r="O36" s="15">
        <f t="shared" si="0"/>
        <v>1070.3032611399999</v>
      </c>
    </row>
    <row r="37" spans="1:15" x14ac:dyDescent="0.25">
      <c r="B37" s="6"/>
      <c r="C37" s="6" t="s">
        <v>41</v>
      </c>
      <c r="D37" s="6" t="s">
        <v>80</v>
      </c>
      <c r="E37" s="7">
        <v>3482.7310000000002</v>
      </c>
      <c r="F37" s="7">
        <v>3622.0119999999997</v>
      </c>
      <c r="G37" s="7">
        <v>4910.7870000000003</v>
      </c>
      <c r="H37" s="7">
        <v>4078.741</v>
      </c>
      <c r="I37" s="7">
        <v>3648.9250000000002</v>
      </c>
      <c r="J37" s="7">
        <v>3393.605</v>
      </c>
      <c r="K37" s="7">
        <v>3416.674</v>
      </c>
      <c r="M37" s="15" t="s">
        <v>93</v>
      </c>
      <c r="N37" s="17">
        <f>+SUM(E58:K60)</f>
        <v>1666158</v>
      </c>
      <c r="O37" s="15">
        <f t="shared" si="0"/>
        <v>1666.1579999999999</v>
      </c>
    </row>
    <row r="38" spans="1:15" x14ac:dyDescent="0.25">
      <c r="B38" s="6"/>
      <c r="C38" s="6" t="s">
        <v>42</v>
      </c>
      <c r="D38" s="6" t="s">
        <v>80</v>
      </c>
      <c r="E38" s="7">
        <v>1565.049</v>
      </c>
      <c r="F38" s="7">
        <v>1635.481</v>
      </c>
      <c r="G38" s="7">
        <v>2270.7469999999998</v>
      </c>
      <c r="H38" s="7">
        <v>1915.586</v>
      </c>
      <c r="I38" s="7">
        <v>1700.346</v>
      </c>
      <c r="J38" s="7">
        <v>1572.96</v>
      </c>
      <c r="K38" s="7">
        <v>1559.2579999999998</v>
      </c>
      <c r="M38" s="15" t="s">
        <v>94</v>
      </c>
      <c r="N38" s="17">
        <f>+SUM(E62:K64)</f>
        <v>144062.253</v>
      </c>
      <c r="O38" s="15">
        <f t="shared" si="0"/>
        <v>144.062253</v>
      </c>
    </row>
    <row r="39" spans="1:15" x14ac:dyDescent="0.25">
      <c r="B39" s="6"/>
      <c r="C39" s="6" t="s">
        <v>43</v>
      </c>
      <c r="D39" s="6" t="s">
        <v>80</v>
      </c>
      <c r="E39" s="7">
        <v>1541.16</v>
      </c>
      <c r="F39" s="7">
        <v>1335.24</v>
      </c>
      <c r="G39" s="7">
        <v>1603.5840000000001</v>
      </c>
      <c r="H39" s="7">
        <v>1654.92</v>
      </c>
      <c r="I39" s="7">
        <v>1713.06</v>
      </c>
      <c r="J39" s="7">
        <v>1645.884</v>
      </c>
      <c r="K39" s="7">
        <v>1701.5039999999999</v>
      </c>
      <c r="M39" s="15" t="s">
        <v>68</v>
      </c>
      <c r="N39" s="17">
        <f>+SUM(E72:K72)</f>
        <v>7571</v>
      </c>
      <c r="O39" s="15">
        <f t="shared" si="0"/>
        <v>7.5709999999999997</v>
      </c>
    </row>
    <row r="40" spans="1:15" x14ac:dyDescent="0.25">
      <c r="A40" s="4"/>
      <c r="B40" s="4" t="s">
        <v>44</v>
      </c>
      <c r="C40" s="4"/>
      <c r="D40" s="4"/>
      <c r="E40" s="5"/>
      <c r="F40" s="5"/>
      <c r="G40" s="5"/>
      <c r="H40" s="5"/>
      <c r="I40" s="5"/>
      <c r="J40" s="5"/>
      <c r="K40" s="5"/>
      <c r="M40" s="15" t="s">
        <v>95</v>
      </c>
      <c r="N40" s="18">
        <v>6441.7190000000001</v>
      </c>
      <c r="O40" s="15">
        <f t="shared" si="0"/>
        <v>6.441719</v>
      </c>
    </row>
    <row r="41" spans="1:15" x14ac:dyDescent="0.25">
      <c r="B41" s="6"/>
      <c r="C41" s="6" t="s">
        <v>45</v>
      </c>
      <c r="D41" s="6" t="s">
        <v>77</v>
      </c>
      <c r="E41" s="7">
        <v>2525.0300000000002</v>
      </c>
      <c r="F41" s="7">
        <v>3525.19</v>
      </c>
      <c r="G41" s="7">
        <v>3293.4260000000013</v>
      </c>
      <c r="H41" s="7">
        <v>2388.35</v>
      </c>
      <c r="I41" s="7">
        <v>1704.88</v>
      </c>
      <c r="J41" s="7">
        <v>1339.83</v>
      </c>
      <c r="K41" s="7">
        <v>1624.83</v>
      </c>
      <c r="M41" s="15" t="s">
        <v>97</v>
      </c>
      <c r="N41" s="18">
        <v>3845.6440000000002</v>
      </c>
      <c r="O41" s="15">
        <f t="shared" si="0"/>
        <v>3.8456440000000001</v>
      </c>
    </row>
    <row r="42" spans="1:15" x14ac:dyDescent="0.25">
      <c r="A42" s="2" t="s">
        <v>46</v>
      </c>
      <c r="B42" s="2"/>
      <c r="C42" s="2"/>
      <c r="D42" s="2"/>
      <c r="E42" s="3"/>
      <c r="F42" s="3"/>
      <c r="G42" s="3"/>
      <c r="H42" s="3"/>
      <c r="I42" s="3"/>
      <c r="J42" s="3"/>
      <c r="K42" s="3"/>
      <c r="M42" s="15" t="s">
        <v>96</v>
      </c>
      <c r="N42" s="15">
        <v>0</v>
      </c>
      <c r="O42" s="15">
        <f t="shared" si="0"/>
        <v>0</v>
      </c>
    </row>
    <row r="43" spans="1:15" x14ac:dyDescent="0.25">
      <c r="A43" s="4"/>
      <c r="B43" s="4" t="s">
        <v>33</v>
      </c>
      <c r="C43" s="4"/>
      <c r="D43" s="4"/>
      <c r="E43" s="5"/>
      <c r="F43" s="5"/>
      <c r="G43" s="5"/>
      <c r="H43" s="5"/>
      <c r="I43" s="5"/>
      <c r="J43" s="5"/>
      <c r="K43" s="5"/>
    </row>
    <row r="44" spans="1:15" x14ac:dyDescent="0.25">
      <c r="B44" s="6"/>
      <c r="C44" s="6" t="s">
        <v>47</v>
      </c>
      <c r="D44" s="6" t="s">
        <v>47</v>
      </c>
      <c r="E44" s="7">
        <v>8507.3829899999982</v>
      </c>
      <c r="F44" s="7">
        <v>7295.7907500000001</v>
      </c>
      <c r="G44" s="7">
        <v>7927.8750999999984</v>
      </c>
      <c r="H44" s="7">
        <v>7884.0067499999996</v>
      </c>
      <c r="I44" s="7">
        <v>7001.2280000000001</v>
      </c>
      <c r="J44" s="7">
        <v>6451.0555000000004</v>
      </c>
      <c r="K44" s="7">
        <v>6575.7972499999996</v>
      </c>
    </row>
    <row r="45" spans="1:15" x14ac:dyDescent="0.25">
      <c r="B45" s="6"/>
      <c r="C45" s="6" t="s">
        <v>48</v>
      </c>
      <c r="D45" s="6" t="s">
        <v>80</v>
      </c>
      <c r="E45" s="7">
        <v>11063.046900000005</v>
      </c>
      <c r="F45" s="7">
        <v>10443.989750000001</v>
      </c>
      <c r="G45" s="7">
        <v>11156.499199999998</v>
      </c>
      <c r="H45" s="7">
        <v>11995.7055</v>
      </c>
      <c r="I45" s="7">
        <v>10895.3745</v>
      </c>
      <c r="J45" s="7">
        <v>10261.31</v>
      </c>
      <c r="K45" s="7">
        <v>12189.0515</v>
      </c>
    </row>
    <row r="46" spans="1:15" x14ac:dyDescent="0.25">
      <c r="B46" s="6"/>
      <c r="C46" s="6" t="s">
        <v>49</v>
      </c>
      <c r="D46" s="6" t="s">
        <v>79</v>
      </c>
      <c r="E46" s="7">
        <v>868.62739999999849</v>
      </c>
      <c r="F46" s="7">
        <v>535.63374999999996</v>
      </c>
      <c r="G46" s="7">
        <v>838.96599999999933</v>
      </c>
      <c r="H46" s="7">
        <v>1043.258</v>
      </c>
      <c r="I46" s="7">
        <v>1072.8615</v>
      </c>
      <c r="J46" s="7">
        <v>1058.9557500000001</v>
      </c>
      <c r="K46" s="7">
        <v>1141.3467499999999</v>
      </c>
    </row>
    <row r="47" spans="1:15" x14ac:dyDescent="0.25">
      <c r="A47" s="2" t="s">
        <v>50</v>
      </c>
      <c r="B47" s="2"/>
      <c r="C47" s="2"/>
      <c r="D47" s="2"/>
      <c r="E47" s="3"/>
      <c r="F47" s="3"/>
      <c r="G47" s="3"/>
      <c r="H47" s="3"/>
      <c r="I47" s="3"/>
      <c r="J47" s="3"/>
      <c r="K47" s="3"/>
    </row>
    <row r="48" spans="1:15" x14ac:dyDescent="0.25">
      <c r="A48" s="4"/>
      <c r="B48" s="4" t="s">
        <v>51</v>
      </c>
      <c r="C48" s="4"/>
      <c r="D48" s="4"/>
      <c r="E48" s="5"/>
      <c r="F48" s="5"/>
      <c r="G48" s="5"/>
      <c r="H48" s="5"/>
      <c r="I48" s="5"/>
      <c r="J48" s="5"/>
      <c r="K48" s="5"/>
    </row>
    <row r="49" spans="1:11" x14ac:dyDescent="0.25">
      <c r="B49" s="6"/>
      <c r="C49" s="6" t="s">
        <v>52</v>
      </c>
      <c r="D49" s="6" t="s">
        <v>77</v>
      </c>
      <c r="E49" s="7">
        <v>19851.860999999775</v>
      </c>
      <c r="F49" s="7">
        <v>20390.505999999819</v>
      </c>
      <c r="G49" s="7">
        <v>15153.545000000158</v>
      </c>
      <c r="H49" s="7">
        <v>0</v>
      </c>
      <c r="I49" s="7">
        <v>23806.5</v>
      </c>
      <c r="J49" s="7">
        <v>79596.425000000279</v>
      </c>
      <c r="K49" s="7">
        <v>83244.72</v>
      </c>
    </row>
    <row r="50" spans="1:11" x14ac:dyDescent="0.25">
      <c r="A50" s="4"/>
      <c r="B50" s="4" t="s">
        <v>27</v>
      </c>
      <c r="C50" s="4"/>
      <c r="D50" s="4"/>
      <c r="E50" s="5"/>
      <c r="F50" s="5"/>
      <c r="G50" s="5"/>
      <c r="H50" s="5"/>
      <c r="I50" s="5"/>
      <c r="J50" s="5"/>
      <c r="K50" s="5"/>
    </row>
    <row r="51" spans="1:11" x14ac:dyDescent="0.25">
      <c r="B51" s="6"/>
      <c r="C51" s="6" t="s">
        <v>53</v>
      </c>
      <c r="D51" s="6" t="s">
        <v>81</v>
      </c>
      <c r="E51" s="7">
        <v>3552.0740000000001</v>
      </c>
      <c r="F51" s="7">
        <v>7943.7106999999996</v>
      </c>
      <c r="G51" s="7">
        <v>8926.9673000000003</v>
      </c>
      <c r="H51" s="7">
        <v>7193.4260000000004</v>
      </c>
      <c r="I51" s="7">
        <v>4613.8379999999997</v>
      </c>
      <c r="J51" s="7">
        <v>2788.6970000000001</v>
      </c>
      <c r="K51" s="7">
        <v>3122.7249999999999</v>
      </c>
    </row>
    <row r="52" spans="1:11" x14ac:dyDescent="0.25">
      <c r="B52" s="6"/>
      <c r="C52" s="6" t="s">
        <v>54</v>
      </c>
      <c r="D52" s="6" t="s">
        <v>81</v>
      </c>
      <c r="E52" s="7">
        <v>0</v>
      </c>
      <c r="F52" s="7">
        <v>37.50217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</row>
    <row r="53" spans="1:11" x14ac:dyDescent="0.25">
      <c r="B53" s="6"/>
      <c r="C53" s="6" t="s">
        <v>55</v>
      </c>
      <c r="D53" s="6" t="s">
        <v>81</v>
      </c>
      <c r="E53" s="7">
        <v>0</v>
      </c>
      <c r="F53" s="7">
        <v>99.297483999999997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1" x14ac:dyDescent="0.25">
      <c r="B54" s="6"/>
      <c r="C54" s="6" t="s">
        <v>56</v>
      </c>
      <c r="D54" s="6" t="s">
        <v>81</v>
      </c>
      <c r="E54" s="7">
        <v>0</v>
      </c>
      <c r="F54" s="7">
        <v>43.263993999999997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</row>
    <row r="55" spans="1:11" x14ac:dyDescent="0.25">
      <c r="B55" s="6"/>
      <c r="C55" s="6" t="s">
        <v>57</v>
      </c>
      <c r="D55" s="6" t="s">
        <v>81</v>
      </c>
      <c r="E55" s="7">
        <v>40.521026999999997</v>
      </c>
      <c r="F55" s="7">
        <v>92.178796999999989</v>
      </c>
      <c r="G55" s="7">
        <v>6.8680859999999999</v>
      </c>
      <c r="H55" s="7">
        <v>26.131827999999999</v>
      </c>
      <c r="I55" s="7">
        <v>3.3992810000000002</v>
      </c>
      <c r="J55" s="7">
        <v>0</v>
      </c>
      <c r="K55" s="7">
        <v>0</v>
      </c>
    </row>
    <row r="56" spans="1:11" x14ac:dyDescent="0.25">
      <c r="B56" s="6"/>
      <c r="C56" s="6" t="s">
        <v>58</v>
      </c>
      <c r="D56" s="6" t="s">
        <v>81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</row>
    <row r="57" spans="1:11" x14ac:dyDescent="0.25">
      <c r="A57" s="4"/>
      <c r="B57" s="4" t="s">
        <v>59</v>
      </c>
      <c r="C57" s="4"/>
      <c r="D57" s="4"/>
      <c r="E57" s="5"/>
      <c r="F57" s="5"/>
      <c r="G57" s="5"/>
      <c r="H57" s="5"/>
      <c r="I57" s="5"/>
      <c r="J57" s="5"/>
      <c r="K57" s="5"/>
    </row>
    <row r="58" spans="1:11" x14ac:dyDescent="0.25">
      <c r="B58" s="6"/>
      <c r="C58" s="6" t="s">
        <v>60</v>
      </c>
      <c r="D58" s="6" t="s">
        <v>79</v>
      </c>
      <c r="E58" s="7">
        <v>52279</v>
      </c>
      <c r="F58" s="7">
        <v>47546</v>
      </c>
      <c r="G58" s="7">
        <v>114401</v>
      </c>
      <c r="H58" s="7">
        <v>102907</v>
      </c>
      <c r="I58" s="7">
        <v>79068</v>
      </c>
      <c r="J58" s="7">
        <v>85965</v>
      </c>
      <c r="K58" s="7">
        <v>80838</v>
      </c>
    </row>
    <row r="59" spans="1:11" x14ac:dyDescent="0.25">
      <c r="B59" s="6"/>
      <c r="C59" s="6" t="s">
        <v>61</v>
      </c>
      <c r="D59" s="6" t="s">
        <v>77</v>
      </c>
      <c r="E59" s="7">
        <v>51768</v>
      </c>
      <c r="F59" s="7">
        <v>65284</v>
      </c>
      <c r="G59" s="7">
        <v>23971</v>
      </c>
      <c r="H59" s="7">
        <v>18868</v>
      </c>
      <c r="I59" s="7">
        <v>85413</v>
      </c>
      <c r="J59" s="7">
        <v>83615</v>
      </c>
      <c r="K59" s="7">
        <v>76713</v>
      </c>
    </row>
    <row r="60" spans="1:11" x14ac:dyDescent="0.25">
      <c r="B60" s="6"/>
      <c r="C60" s="6" t="s">
        <v>62</v>
      </c>
      <c r="D60" s="6" t="s">
        <v>72</v>
      </c>
      <c r="E60" s="7">
        <v>146495</v>
      </c>
      <c r="F60" s="7">
        <v>90338</v>
      </c>
      <c r="G60" s="7">
        <v>131751</v>
      </c>
      <c r="H60" s="7">
        <v>70886</v>
      </c>
      <c r="I60" s="7">
        <v>82579</v>
      </c>
      <c r="J60" s="7">
        <v>67475</v>
      </c>
      <c r="K60" s="7">
        <v>107998</v>
      </c>
    </row>
    <row r="61" spans="1:11" x14ac:dyDescent="0.25">
      <c r="A61" s="4"/>
      <c r="B61" s="4" t="s">
        <v>63</v>
      </c>
      <c r="C61" s="4"/>
      <c r="D61" s="4"/>
      <c r="E61" s="5"/>
      <c r="F61" s="5"/>
      <c r="G61" s="5"/>
      <c r="H61" s="5"/>
      <c r="I61" s="5"/>
      <c r="J61" s="5"/>
      <c r="K61" s="5"/>
    </row>
    <row r="62" spans="1:11" x14ac:dyDescent="0.25">
      <c r="B62" s="6"/>
      <c r="C62" s="6" t="s">
        <v>64</v>
      </c>
      <c r="D62" s="6" t="s">
        <v>77</v>
      </c>
      <c r="E62" s="7">
        <v>9191.6299999999974</v>
      </c>
      <c r="F62" s="7">
        <v>8966</v>
      </c>
      <c r="G62" s="7">
        <v>3096.5</v>
      </c>
      <c r="H62" s="7">
        <v>0</v>
      </c>
      <c r="I62" s="7">
        <v>31.599999999976717</v>
      </c>
      <c r="J62" s="7">
        <v>0</v>
      </c>
      <c r="K62" s="7">
        <v>1426.9000000000233</v>
      </c>
    </row>
    <row r="63" spans="1:11" x14ac:dyDescent="0.25">
      <c r="B63" s="6"/>
      <c r="C63" s="6" t="s">
        <v>65</v>
      </c>
      <c r="D63" s="6" t="s">
        <v>78</v>
      </c>
      <c r="E63" s="7">
        <v>1397.7999999999884</v>
      </c>
      <c r="F63" s="7">
        <v>1238.2799999999988</v>
      </c>
      <c r="G63" s="7">
        <v>464.40000000000873</v>
      </c>
      <c r="H63" s="7">
        <v>0</v>
      </c>
      <c r="I63" s="7">
        <v>0</v>
      </c>
      <c r="J63" s="7">
        <v>464.75999999999476</v>
      </c>
      <c r="K63" s="7">
        <v>1163.1600000000035</v>
      </c>
    </row>
    <row r="64" spans="1:11" x14ac:dyDescent="0.25">
      <c r="B64" s="6"/>
      <c r="C64" s="6" t="s">
        <v>66</v>
      </c>
      <c r="D64" s="6" t="s">
        <v>77</v>
      </c>
      <c r="E64" s="7">
        <v>37121.917000000016</v>
      </c>
      <c r="F64" s="7">
        <v>34674.441000000006</v>
      </c>
      <c r="G64" s="7">
        <v>23123.778000000002</v>
      </c>
      <c r="H64" s="7">
        <v>5145.6089999999895</v>
      </c>
      <c r="I64" s="7">
        <v>711.04599999998754</v>
      </c>
      <c r="J64" s="7">
        <v>2805.8999999999942</v>
      </c>
      <c r="K64" s="7">
        <v>13038.532000000014</v>
      </c>
    </row>
    <row r="65" spans="1:11" x14ac:dyDescent="0.25">
      <c r="A65" s="4"/>
      <c r="B65" s="4" t="s">
        <v>33</v>
      </c>
      <c r="C65" s="4"/>
      <c r="D65" s="4"/>
      <c r="E65" s="5"/>
      <c r="F65" s="5"/>
      <c r="G65" s="5"/>
      <c r="H65" s="5"/>
      <c r="I65" s="5"/>
      <c r="J65" s="5"/>
      <c r="K65" s="5"/>
    </row>
    <row r="66" spans="1:11" x14ac:dyDescent="0.25">
      <c r="B66" s="6"/>
      <c r="C66" s="6" t="s">
        <v>69</v>
      </c>
      <c r="D66" s="6" t="s">
        <v>82</v>
      </c>
      <c r="E66" s="7">
        <v>12305.712885000001</v>
      </c>
      <c r="F66" s="7">
        <v>11538.744999999997</v>
      </c>
      <c r="G66" s="7">
        <v>12269.88</v>
      </c>
      <c r="H66" s="7">
        <v>11707.345415000002</v>
      </c>
      <c r="I66" s="7">
        <v>12387.54</v>
      </c>
      <c r="J66" s="7">
        <v>12001.32</v>
      </c>
      <c r="K66" s="7">
        <v>12437.58</v>
      </c>
    </row>
    <row r="67" spans="1:11" x14ac:dyDescent="0.25">
      <c r="B67" s="6"/>
      <c r="C67" s="6" t="s">
        <v>70</v>
      </c>
      <c r="D67" s="6" t="s">
        <v>72</v>
      </c>
      <c r="E67" s="7">
        <v>142710.20475</v>
      </c>
      <c r="F67" s="7">
        <v>111243.603</v>
      </c>
      <c r="G67" s="7">
        <v>137329.64624999999</v>
      </c>
      <c r="H67" s="7">
        <v>122608.86</v>
      </c>
      <c r="I67" s="7">
        <v>123977.01</v>
      </c>
      <c r="J67" s="7">
        <v>93824.94</v>
      </c>
      <c r="K67" s="7">
        <v>66313.734999999986</v>
      </c>
    </row>
    <row r="68" spans="1:11" x14ac:dyDescent="0.25">
      <c r="B68" s="6"/>
      <c r="C68" s="6" t="s">
        <v>71</v>
      </c>
      <c r="D68" s="6" t="s">
        <v>80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</row>
    <row r="69" spans="1:11" x14ac:dyDescent="0.25">
      <c r="B69" s="6"/>
      <c r="C69" s="6" t="s">
        <v>72</v>
      </c>
      <c r="D69" s="6" t="s">
        <v>72</v>
      </c>
      <c r="E69" s="7">
        <v>8352.3450000000012</v>
      </c>
      <c r="F69" s="7">
        <v>9158.64</v>
      </c>
      <c r="G69" s="7">
        <v>4655.25</v>
      </c>
      <c r="H69" s="7">
        <v>0</v>
      </c>
      <c r="I69" s="7">
        <v>0</v>
      </c>
      <c r="J69" s="7">
        <v>0</v>
      </c>
      <c r="K69" s="7">
        <v>784.72500000000002</v>
      </c>
    </row>
    <row r="70" spans="1:11" x14ac:dyDescent="0.25">
      <c r="A70" s="2" t="s">
        <v>84</v>
      </c>
      <c r="B70" s="2"/>
      <c r="C70" s="2"/>
      <c r="D70" s="2"/>
      <c r="E70" s="3"/>
      <c r="F70" s="3"/>
      <c r="G70" s="3"/>
      <c r="H70" s="3"/>
      <c r="I70" s="3"/>
      <c r="J70" s="3"/>
      <c r="K70" s="3"/>
    </row>
    <row r="71" spans="1:11" x14ac:dyDescent="0.25">
      <c r="A71" s="4"/>
      <c r="B71" s="4" t="s">
        <v>67</v>
      </c>
      <c r="C71" s="4"/>
      <c r="D71" s="4"/>
      <c r="E71" s="5"/>
      <c r="F71" s="5"/>
      <c r="G71" s="5"/>
      <c r="H71" s="5"/>
      <c r="I71" s="5"/>
      <c r="J71" s="5"/>
      <c r="K71" s="5"/>
    </row>
    <row r="72" spans="1:11" x14ac:dyDescent="0.25">
      <c r="B72" s="6"/>
      <c r="C72" s="6" t="s">
        <v>68</v>
      </c>
      <c r="D72" s="6" t="s">
        <v>72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3243</v>
      </c>
      <c r="K72" s="7">
        <v>4328</v>
      </c>
    </row>
    <row r="73" spans="1:11" x14ac:dyDescent="0.25">
      <c r="A73" s="4"/>
      <c r="B73" s="4" t="s">
        <v>33</v>
      </c>
      <c r="C73" s="4"/>
      <c r="D73" s="4"/>
      <c r="E73" s="5"/>
      <c r="F73" s="5"/>
      <c r="G73" s="5"/>
      <c r="H73" s="5"/>
      <c r="I73" s="5"/>
      <c r="J73" s="5"/>
      <c r="K73" s="5"/>
    </row>
    <row r="74" spans="1:11" ht="15.75" thickBot="1" x14ac:dyDescent="0.3">
      <c r="A74" s="6"/>
      <c r="B74" s="6"/>
      <c r="C74" s="6" t="s">
        <v>72</v>
      </c>
      <c r="D74" s="6" t="s">
        <v>72</v>
      </c>
      <c r="E74" s="7">
        <v>0</v>
      </c>
      <c r="F74" s="7">
        <v>0</v>
      </c>
      <c r="G74" s="7">
        <v>0</v>
      </c>
      <c r="H74" s="7">
        <v>0</v>
      </c>
      <c r="I74" s="7">
        <v>216.89099999999999</v>
      </c>
      <c r="J74" s="7">
        <v>3795.5610000000001</v>
      </c>
      <c r="K74" s="7">
        <v>7010.366</v>
      </c>
    </row>
    <row r="75" spans="1:11" ht="15.75" thickTop="1" x14ac:dyDescent="0.25">
      <c r="A75" s="8" t="s">
        <v>7</v>
      </c>
      <c r="B75" s="8"/>
      <c r="C75" s="8"/>
      <c r="D75" s="8"/>
      <c r="E75" s="9">
        <v>866963.29025599977</v>
      </c>
      <c r="F75" s="9">
        <v>769570.84717499977</v>
      </c>
      <c r="G75" s="9">
        <v>824720.5225160002</v>
      </c>
      <c r="H75" s="9">
        <v>608254.07179299998</v>
      </c>
      <c r="I75" s="9">
        <v>634288.87074099982</v>
      </c>
      <c r="J75" s="9">
        <v>679446.32465000008</v>
      </c>
      <c r="K75" s="9">
        <v>709252.85820000002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GENERACIÓN BRUTA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2020-09-30T19:27:55Z</dcterms:modified>
</cp:coreProperties>
</file>